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5895" activeTab="0"/>
  </bookViews>
  <sheets>
    <sheet name="mestre" sheetId="1" r:id="rId1"/>
    <sheet name="DFC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<sst xmlns="http://schemas.openxmlformats.org/spreadsheetml/2006/main" count="53" uniqueCount="39">
  <si>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 Composição dos Balanços Patrimoniais para emissão dos Demonstrativos de</t>
  </si>
  <si>
    <t>xo</t>
  </si>
  <si>
    <t>x1</t>
  </si>
  <si>
    <t>passivo</t>
  </si>
  <si>
    <t>caixa geral</t>
  </si>
  <si>
    <t>fornecedores</t>
  </si>
  <si>
    <t>duplicatas a receber</t>
  </si>
  <si>
    <t>emprestimos</t>
  </si>
  <si>
    <t>mercadorias</t>
  </si>
  <si>
    <t>capital social</t>
  </si>
  <si>
    <t>moveis e utensilios</t>
  </si>
  <si>
    <t>resultados</t>
  </si>
  <si>
    <t>Resultado</t>
  </si>
  <si>
    <t>caixa inicio</t>
  </si>
  <si>
    <t>caixa final</t>
  </si>
  <si>
    <t>X2</t>
  </si>
  <si>
    <t>X3</t>
  </si>
  <si>
    <t>veiculos</t>
  </si>
  <si>
    <t>emprestimos lp</t>
  </si>
  <si>
    <t>impostos a recolher</t>
  </si>
  <si>
    <t>x2</t>
  </si>
  <si>
    <t>x3</t>
  </si>
  <si>
    <t>x4</t>
  </si>
  <si>
    <t>df antecipadas</t>
  </si>
  <si>
    <t>duplicatas descontadas</t>
  </si>
  <si>
    <t>depreciação acumulada</t>
  </si>
  <si>
    <t>Fluxos de Caixa comparativos</t>
  </si>
  <si>
    <t>ativo</t>
  </si>
  <si>
    <t>total</t>
  </si>
  <si>
    <t>capital a realizar</t>
  </si>
  <si>
    <t>X4</t>
  </si>
  <si>
    <t>d.  Variação  (a+b-c)</t>
  </si>
  <si>
    <t>impostos</t>
  </si>
  <si>
    <t>contas</t>
  </si>
  <si>
    <t>X1</t>
  </si>
  <si>
    <t>depreciação</t>
  </si>
  <si>
    <t>a. OPERACIONAIS</t>
  </si>
  <si>
    <t>b. INVESTIMENTOS</t>
  </si>
  <si>
    <t>c. FINANCIAMENTOS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</si>
</sst>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4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43" fillId="36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6" xfId="0" applyFont="1" applyFill="1" applyBorder="1" applyAlignment="1">
      <alignment/>
    </xf>
    <xf numFmtId="2" fontId="3" fillId="36" borderId="16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6" borderId="16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2" fontId="4" fillId="36" borderId="19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7" fillId="36" borderId="16" xfId="0" applyNumberFormat="1" applyFont="1" applyFill="1" applyBorder="1" applyAlignment="1">
      <alignment/>
    </xf>
    <xf numFmtId="2" fontId="5" fillId="36" borderId="16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Ápic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1.7109375" style="0" customWidth="1"/>
    <col min="2" max="6" width="9.57421875" style="0" bestFit="1" customWidth="1"/>
    <col min="7" max="7" width="18.140625" style="0" customWidth="1"/>
    <col min="8" max="10" width="9.57421875" style="0" bestFit="1" customWidth="1"/>
    <col min="11" max="11" width="9.57421875" style="0" customWidth="1"/>
    <col min="12" max="12" width="9.57421875" style="0" bestFit="1" customWidth="1"/>
  </cols>
  <sheetData>
    <row r="4" spans="1:12" ht="15" customHeight="1">
      <c r="A4" s="9" t="s">
        <v>0</v>
      </c>
      <c r="B4" s="9"/>
      <c r="C4" s="9"/>
      <c r="D4" s="9"/>
      <c r="E4" s="9"/>
      <c r="F4" s="9"/>
      <c r="G4" s="9"/>
      <c r="H4" s="10"/>
      <c r="I4" s="10"/>
      <c r="J4" s="10"/>
      <c r="K4" s="10"/>
      <c r="L4" s="10"/>
    </row>
    <row r="5" spans="1:12" ht="18.75" customHeight="1">
      <c r="A5" s="9" t="s">
        <v>26</v>
      </c>
      <c r="B5" s="9"/>
      <c r="C5" s="9"/>
      <c r="D5" s="9"/>
      <c r="E5" s="9"/>
      <c r="F5" s="9"/>
      <c r="G5" s="9"/>
      <c r="H5" s="10"/>
      <c r="I5" s="10"/>
      <c r="J5" s="10"/>
      <c r="K5" s="10"/>
      <c r="L5" s="10"/>
    </row>
    <row r="6" spans="1:12" ht="12.75">
      <c r="A6" s="11" t="s">
        <v>27</v>
      </c>
      <c r="B6" s="11" t="s">
        <v>1</v>
      </c>
      <c r="C6" s="11" t="s">
        <v>2</v>
      </c>
      <c r="D6" s="14" t="s">
        <v>20</v>
      </c>
      <c r="E6" s="14" t="s">
        <v>21</v>
      </c>
      <c r="F6" s="14" t="s">
        <v>22</v>
      </c>
      <c r="G6" s="14" t="s">
        <v>3</v>
      </c>
      <c r="H6" s="11" t="s">
        <v>1</v>
      </c>
      <c r="I6" s="11" t="s">
        <v>2</v>
      </c>
      <c r="J6" s="11" t="s">
        <v>20</v>
      </c>
      <c r="K6" s="11" t="s">
        <v>21</v>
      </c>
      <c r="L6" s="11" t="s">
        <v>22</v>
      </c>
    </row>
    <row r="7" spans="1:12" ht="21.75" customHeight="1">
      <c r="A7" s="12" t="s">
        <v>4</v>
      </c>
      <c r="B7" s="13">
        <v>890</v>
      </c>
      <c r="C7" s="13">
        <v>760</v>
      </c>
      <c r="D7" s="15">
        <v>610</v>
      </c>
      <c r="E7" s="15">
        <v>636</v>
      </c>
      <c r="F7" s="15">
        <v>1216</v>
      </c>
      <c r="G7" s="15" t="s">
        <v>5</v>
      </c>
      <c r="H7" s="13">
        <v>350</v>
      </c>
      <c r="I7" s="13">
        <v>70</v>
      </c>
      <c r="J7" s="13">
        <v>70</v>
      </c>
      <c r="K7" s="13">
        <v>40</v>
      </c>
      <c r="L7" s="13">
        <v>210</v>
      </c>
    </row>
    <row r="8" spans="1:12" ht="21.75" customHeight="1">
      <c r="A8" s="12" t="s">
        <v>6</v>
      </c>
      <c r="B8" s="13">
        <v>450</v>
      </c>
      <c r="C8" s="13">
        <v>450</v>
      </c>
      <c r="D8" s="15">
        <v>350</v>
      </c>
      <c r="E8" s="15">
        <v>300</v>
      </c>
      <c r="F8" s="32">
        <v>200</v>
      </c>
      <c r="G8" s="15" t="s">
        <v>19</v>
      </c>
      <c r="H8" s="13"/>
      <c r="I8" s="13"/>
      <c r="J8" s="13">
        <v>29</v>
      </c>
      <c r="K8" s="13"/>
      <c r="L8" s="13">
        <v>16</v>
      </c>
    </row>
    <row r="9" spans="1:12" ht="18.75" customHeight="1">
      <c r="A9" s="12" t="s">
        <v>24</v>
      </c>
      <c r="B9" s="13"/>
      <c r="C9" s="13"/>
      <c r="D9" s="15">
        <v>-100</v>
      </c>
      <c r="E9" s="15">
        <v>-50</v>
      </c>
      <c r="F9" s="15">
        <v>-50</v>
      </c>
      <c r="G9" s="15" t="s">
        <v>18</v>
      </c>
      <c r="H9" s="13"/>
      <c r="I9" s="13">
        <v>500</v>
      </c>
      <c r="J9" s="13">
        <v>300</v>
      </c>
      <c r="K9" s="13">
        <v>400</v>
      </c>
      <c r="L9" s="13">
        <v>400</v>
      </c>
    </row>
    <row r="10" spans="1:12" ht="19.5" customHeight="1">
      <c r="A10" s="12" t="s">
        <v>8</v>
      </c>
      <c r="B10" s="13">
        <v>139</v>
      </c>
      <c r="C10" s="13">
        <v>439</v>
      </c>
      <c r="D10" s="15">
        <v>239</v>
      </c>
      <c r="E10" s="15">
        <v>239</v>
      </c>
      <c r="F10" s="15">
        <v>178</v>
      </c>
      <c r="G10" s="15" t="s">
        <v>9</v>
      </c>
      <c r="H10" s="13">
        <v>1000</v>
      </c>
      <c r="I10" s="13">
        <v>1000</v>
      </c>
      <c r="J10" s="13">
        <v>1000</v>
      </c>
      <c r="K10" s="13">
        <v>1000</v>
      </c>
      <c r="L10" s="13">
        <v>1250</v>
      </c>
    </row>
    <row r="11" spans="1:12" ht="18" customHeight="1">
      <c r="A11" s="12" t="s">
        <v>23</v>
      </c>
      <c r="B11" s="13"/>
      <c r="C11" s="13"/>
      <c r="D11" s="13"/>
      <c r="E11" s="13">
        <v>15</v>
      </c>
      <c r="F11" s="13">
        <v>15</v>
      </c>
      <c r="G11" s="13" t="s">
        <v>29</v>
      </c>
      <c r="H11" s="12"/>
      <c r="I11" s="12"/>
      <c r="J11" s="12"/>
      <c r="K11" s="12"/>
      <c r="L11" s="13">
        <v>-50</v>
      </c>
    </row>
    <row r="12" spans="1:12" ht="20.25" customHeight="1">
      <c r="A12" s="12" t="s">
        <v>10</v>
      </c>
      <c r="B12" s="13"/>
      <c r="C12" s="13">
        <v>200</v>
      </c>
      <c r="D12" s="13">
        <v>200</v>
      </c>
      <c r="E12" s="13">
        <v>200</v>
      </c>
      <c r="F12" s="13">
        <v>200</v>
      </c>
      <c r="G12" s="13" t="s">
        <v>11</v>
      </c>
      <c r="H12" s="13">
        <v>129</v>
      </c>
      <c r="I12" s="13">
        <v>279</v>
      </c>
      <c r="J12" s="13">
        <v>200</v>
      </c>
      <c r="K12" s="13">
        <v>180</v>
      </c>
      <c r="L12" s="13">
        <v>213</v>
      </c>
    </row>
    <row r="13" spans="1:12" ht="19.5" customHeight="1">
      <c r="A13" s="12" t="s">
        <v>17</v>
      </c>
      <c r="B13" s="13"/>
      <c r="C13" s="13"/>
      <c r="D13" s="13">
        <v>300</v>
      </c>
      <c r="E13" s="13">
        <v>300</v>
      </c>
      <c r="F13" s="13">
        <v>300</v>
      </c>
      <c r="G13" s="13"/>
      <c r="H13" s="13"/>
      <c r="I13" s="13"/>
      <c r="J13" s="13"/>
      <c r="K13" s="13"/>
      <c r="L13" s="13"/>
    </row>
    <row r="14" spans="1:12" ht="17.25" customHeight="1">
      <c r="A14" s="12" t="s">
        <v>25</v>
      </c>
      <c r="B14" s="13"/>
      <c r="C14" s="13"/>
      <c r="D14" s="13"/>
      <c r="E14" s="13">
        <v>-20</v>
      </c>
      <c r="F14" s="13">
        <v>-20</v>
      </c>
      <c r="G14" s="13"/>
      <c r="H14" s="13"/>
      <c r="I14" s="13"/>
      <c r="J14" s="13"/>
      <c r="K14" s="13"/>
      <c r="L14" s="13"/>
    </row>
    <row r="15" spans="1:12" ht="19.5" customHeight="1">
      <c r="A15" s="12" t="s">
        <v>28</v>
      </c>
      <c r="B15" s="13">
        <f>SUM(B7:B14)</f>
        <v>1479</v>
      </c>
      <c r="C15" s="13">
        <f>SUM(C7:C14)</f>
        <v>1849</v>
      </c>
      <c r="D15" s="13">
        <f>SUM(D7:D14)</f>
        <v>1599</v>
      </c>
      <c r="E15" s="13">
        <f>SUM(E7:E14)</f>
        <v>1620</v>
      </c>
      <c r="F15" s="13">
        <f>SUM(F7:F14)</f>
        <v>2039</v>
      </c>
      <c r="G15" s="13" t="s">
        <v>28</v>
      </c>
      <c r="H15" s="13">
        <f>SUM(H7:H14)</f>
        <v>1479</v>
      </c>
      <c r="I15" s="13">
        <f>SUM(I7:I14)</f>
        <v>1849</v>
      </c>
      <c r="J15" s="13">
        <f>SUM(J7:J14)</f>
        <v>1599</v>
      </c>
      <c r="K15" s="13">
        <f>SUM(K7:K14)</f>
        <v>1620</v>
      </c>
      <c r="L15" s="13">
        <f>SUM(L7:L14)</f>
        <v>2039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2"/>
  <headerFooter alignWithMargins="0">
    <oddHeader>&amp;LCOMPANHIA DE 
PAPÉIS CONDOR&amp;C&amp;G&amp;RPAPEL MESTRE</oddHeader>
    <oddFooter>&amp;LDOCENTE - ARIEVALDO ALVES DE LIMA
http://www.grupoempresarial.adm.br
&amp;C&amp;P&amp;R&amp;D  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K33"/>
  <sheetViews>
    <sheetView view="pageLayout" workbookViewId="0" topLeftCell="D10">
      <selection activeCell="L10" sqref="L10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9.140625" style="0" hidden="1" customWidth="1"/>
    <col min="4" max="4" width="25.28125" style="0" customWidth="1"/>
    <col min="5" max="5" width="10.8515625" style="0" bestFit="1" customWidth="1"/>
    <col min="6" max="6" width="9.57421875" style="0" customWidth="1"/>
    <col min="7" max="7" width="10.8515625" style="0" bestFit="1" customWidth="1"/>
    <col min="8" max="8" width="9.57421875" style="0" customWidth="1"/>
    <col min="9" max="9" width="9.8515625" style="0" bestFit="1" customWidth="1"/>
    <col min="10" max="10" width="9.57421875" style="0" bestFit="1" customWidth="1"/>
    <col min="11" max="11" width="11.28125" style="0" bestFit="1" customWidth="1"/>
    <col min="12" max="12" width="12.421875" style="0" customWidth="1"/>
    <col min="13" max="15" width="9.57421875" style="0" bestFit="1" customWidth="1"/>
    <col min="16" max="16" width="9.57421875" style="0" customWidth="1"/>
    <col min="17" max="17" width="9.57421875" style="0" bestFit="1" customWidth="1"/>
  </cols>
  <sheetData>
    <row r="1" spans="4:11" ht="12.75">
      <c r="D1" s="23" t="s">
        <v>33</v>
      </c>
      <c r="E1" s="24" t="s">
        <v>34</v>
      </c>
      <c r="F1" s="24"/>
      <c r="G1" s="24" t="s">
        <v>15</v>
      </c>
      <c r="H1" s="24"/>
      <c r="I1" s="24" t="s">
        <v>16</v>
      </c>
      <c r="J1" s="25"/>
      <c r="K1" s="26" t="s">
        <v>30</v>
      </c>
    </row>
    <row r="2" spans="4:11" ht="12.75">
      <c r="D2" s="27"/>
      <c r="E2" s="1"/>
      <c r="F2" s="1"/>
      <c r="G2" s="1"/>
      <c r="H2" s="1"/>
      <c r="I2" s="1"/>
      <c r="J2" s="17"/>
      <c r="K2" s="28"/>
    </row>
    <row r="3" spans="4:11" ht="12.75">
      <c r="D3" s="33" t="s">
        <v>36</v>
      </c>
      <c r="E3" s="34"/>
      <c r="F3" s="34"/>
      <c r="G3" s="34"/>
      <c r="H3" s="34"/>
      <c r="I3" s="34"/>
      <c r="J3" s="35"/>
      <c r="K3" s="36"/>
    </row>
    <row r="4" spans="4:11" ht="12.75">
      <c r="D4" s="39" t="s">
        <v>12</v>
      </c>
      <c r="E4" s="46">
        <f>mestre!I12-mestre!H12</f>
        <v>150</v>
      </c>
      <c r="F4" s="7"/>
      <c r="G4" s="46">
        <f>mestre!J12-mestre!I12</f>
        <v>-79</v>
      </c>
      <c r="H4" s="7"/>
      <c r="I4" s="46">
        <v>20</v>
      </c>
      <c r="J4" s="5"/>
      <c r="K4" s="38">
        <v>33</v>
      </c>
    </row>
    <row r="5" spans="4:11" ht="12.75">
      <c r="D5" s="39" t="s">
        <v>35</v>
      </c>
      <c r="E5" s="46"/>
      <c r="F5" s="7"/>
      <c r="G5" s="46"/>
      <c r="H5" s="7"/>
      <c r="I5" s="46">
        <v>20</v>
      </c>
      <c r="J5" s="5"/>
      <c r="K5" s="38"/>
    </row>
    <row r="6" spans="4:11" ht="12.75">
      <c r="D6" s="39" t="s">
        <v>32</v>
      </c>
      <c r="E6" s="46">
        <f>mestre!H8-mestre!I8</f>
        <v>0</v>
      </c>
      <c r="F6" s="7"/>
      <c r="G6" s="46">
        <f>mestre!J8-mestre!I8</f>
        <v>29</v>
      </c>
      <c r="H6" s="7"/>
      <c r="I6" s="46">
        <v>-29</v>
      </c>
      <c r="J6" s="18"/>
      <c r="K6" s="38">
        <v>16</v>
      </c>
    </row>
    <row r="7" spans="4:11" ht="12.75">
      <c r="D7" s="39" t="s">
        <v>23</v>
      </c>
      <c r="E7" s="46"/>
      <c r="F7" s="7"/>
      <c r="G7" s="46"/>
      <c r="H7" s="7"/>
      <c r="I7" s="46">
        <v>-15</v>
      </c>
      <c r="J7" s="18"/>
      <c r="K7" s="38"/>
    </row>
    <row r="8" spans="4:11" ht="12.75">
      <c r="D8" s="39" t="s">
        <v>5</v>
      </c>
      <c r="E8" s="46">
        <f>mestre!I7-mestre!H7</f>
        <v>-280</v>
      </c>
      <c r="F8" s="7"/>
      <c r="G8" s="46">
        <f>mestre!J7-mestre!I7</f>
        <v>0</v>
      </c>
      <c r="H8" s="7"/>
      <c r="I8" s="46">
        <v>30</v>
      </c>
      <c r="J8" s="5"/>
      <c r="K8" s="38">
        <v>170</v>
      </c>
    </row>
    <row r="9" spans="4:11" ht="12.75">
      <c r="D9" s="39" t="s">
        <v>6</v>
      </c>
      <c r="E9" s="46">
        <f>mestre!C8-mestre!B8</f>
        <v>0</v>
      </c>
      <c r="F9" s="7"/>
      <c r="G9" s="46">
        <f>mestre!D8-mestre!C8</f>
        <v>-100</v>
      </c>
      <c r="H9" s="7"/>
      <c r="I9" s="46">
        <v>50</v>
      </c>
      <c r="J9" s="5"/>
      <c r="K9" s="38">
        <v>100</v>
      </c>
    </row>
    <row r="10" spans="4:11" ht="12.75">
      <c r="D10" s="39" t="s">
        <v>24</v>
      </c>
      <c r="E10" s="46"/>
      <c r="F10" s="7"/>
      <c r="G10" s="46">
        <f>mestre!D9*-1</f>
        <v>100</v>
      </c>
      <c r="H10" s="7"/>
      <c r="I10" s="46">
        <v>50</v>
      </c>
      <c r="J10" s="5"/>
      <c r="K10" s="38"/>
    </row>
    <row r="11" spans="4:11" ht="12.75">
      <c r="D11" s="39" t="s">
        <v>8</v>
      </c>
      <c r="E11" s="46">
        <f>mestre!C10-mestre!B10</f>
        <v>300</v>
      </c>
      <c r="F11" s="7"/>
      <c r="G11" s="46">
        <f>mestre!D10-mestre!C10</f>
        <v>-200</v>
      </c>
      <c r="H11" s="7"/>
      <c r="I11" s="46"/>
      <c r="J11" s="5"/>
      <c r="K11" s="38">
        <v>61</v>
      </c>
    </row>
    <row r="12" spans="4:11" ht="12.75">
      <c r="D12" s="39"/>
      <c r="E12" s="47">
        <f>SUM(E4:E11)</f>
        <v>170</v>
      </c>
      <c r="F12" s="19"/>
      <c r="G12" s="47">
        <f>SUM(G4:G11)</f>
        <v>-250</v>
      </c>
      <c r="H12" s="19"/>
      <c r="I12" s="47">
        <f>SUM(I4:I11)</f>
        <v>126</v>
      </c>
      <c r="J12" s="20"/>
      <c r="K12" s="50">
        <f>SUM(K4:K11)</f>
        <v>380</v>
      </c>
    </row>
    <row r="13" spans="4:11" ht="12.75">
      <c r="D13" s="39"/>
      <c r="E13" s="34"/>
      <c r="F13" s="5"/>
      <c r="G13" s="34"/>
      <c r="H13" s="5"/>
      <c r="I13" s="34"/>
      <c r="J13" s="5"/>
      <c r="K13" s="37"/>
    </row>
    <row r="14" spans="4:11" ht="12.75">
      <c r="D14" s="33" t="s">
        <v>37</v>
      </c>
      <c r="E14" s="34"/>
      <c r="F14" s="34"/>
      <c r="G14" s="34"/>
      <c r="H14" s="34"/>
      <c r="I14" s="34"/>
      <c r="J14" s="34"/>
      <c r="K14" s="37"/>
    </row>
    <row r="15" spans="4:11" ht="12.75">
      <c r="D15" s="39" t="s">
        <v>10</v>
      </c>
      <c r="E15" s="46">
        <f>mestre!C12-mestre!B12</f>
        <v>200</v>
      </c>
      <c r="F15" s="7"/>
      <c r="G15" s="46">
        <f>mestre!D12-mestre!C12</f>
        <v>0</v>
      </c>
      <c r="H15" s="7"/>
      <c r="I15" s="46">
        <f>mestre!E12-mestre!D12</f>
        <v>0</v>
      </c>
      <c r="J15" s="5"/>
      <c r="K15" s="37"/>
    </row>
    <row r="16" spans="4:11" ht="12.75">
      <c r="D16" s="39" t="s">
        <v>17</v>
      </c>
      <c r="E16" s="46">
        <f>mestre!C13-mestre!B13</f>
        <v>0</v>
      </c>
      <c r="F16" s="7"/>
      <c r="G16" s="46">
        <f>mestre!D13-mestre!C13</f>
        <v>300</v>
      </c>
      <c r="H16" s="7"/>
      <c r="I16" s="46">
        <f>mestre!E13-mestre!D13</f>
        <v>0</v>
      </c>
      <c r="J16" s="5"/>
      <c r="K16" s="37"/>
    </row>
    <row r="17" spans="4:11" ht="12.75">
      <c r="D17" s="39" t="s">
        <v>9</v>
      </c>
      <c r="E17" s="48"/>
      <c r="F17" s="6"/>
      <c r="G17" s="48"/>
      <c r="H17" s="6"/>
      <c r="I17" s="48"/>
      <c r="J17" s="5"/>
      <c r="K17" s="38">
        <v>200</v>
      </c>
    </row>
    <row r="18" spans="4:11" ht="12.75">
      <c r="D18" s="39"/>
      <c r="E18" s="49">
        <f>SUM(E15,E16)</f>
        <v>200</v>
      </c>
      <c r="F18" s="8"/>
      <c r="G18" s="49">
        <f>SUM(G15,G16)</f>
        <v>300</v>
      </c>
      <c r="H18" s="8"/>
      <c r="I18" s="49">
        <f>SUM(I15,I16)</f>
        <v>0</v>
      </c>
      <c r="J18" s="5"/>
      <c r="K18" s="51">
        <f>SUM(K15:K17)</f>
        <v>200</v>
      </c>
    </row>
    <row r="19" spans="4:11" ht="12.75">
      <c r="D19" s="39"/>
      <c r="E19" s="34"/>
      <c r="F19" s="5"/>
      <c r="G19" s="34"/>
      <c r="H19" s="5"/>
      <c r="I19" s="34"/>
      <c r="J19" s="5"/>
      <c r="K19" s="38"/>
    </row>
    <row r="20" spans="4:11" ht="12.75">
      <c r="D20" s="33" t="s">
        <v>38</v>
      </c>
      <c r="E20" s="34"/>
      <c r="F20" s="34"/>
      <c r="G20" s="34"/>
      <c r="H20" s="34"/>
      <c r="I20" s="34"/>
      <c r="J20" s="34"/>
      <c r="K20" s="38"/>
    </row>
    <row r="21" spans="4:11" ht="12.75">
      <c r="D21" s="39" t="s">
        <v>7</v>
      </c>
      <c r="E21" s="46">
        <f>mestre!I9-mestre!H9</f>
        <v>500</v>
      </c>
      <c r="F21" s="7"/>
      <c r="G21" s="46">
        <f>mestre!J9-mestre!I9</f>
        <v>-200</v>
      </c>
      <c r="H21" s="7"/>
      <c r="I21" s="46">
        <v>100</v>
      </c>
      <c r="J21" s="18"/>
      <c r="K21" s="38"/>
    </row>
    <row r="22" spans="4:11" ht="12.75">
      <c r="D22" s="34"/>
      <c r="E22" s="34"/>
      <c r="F22" s="16"/>
      <c r="G22" s="34"/>
      <c r="H22" s="16"/>
      <c r="I22" s="34"/>
      <c r="J22" s="16"/>
      <c r="K22" s="34"/>
    </row>
    <row r="23" spans="4:11" ht="12.75">
      <c r="D23" s="34"/>
      <c r="E23" s="34"/>
      <c r="F23" s="16"/>
      <c r="G23" s="34"/>
      <c r="H23" s="16"/>
      <c r="I23" s="34"/>
      <c r="J23" s="16"/>
      <c r="K23" s="34"/>
    </row>
    <row r="24" spans="4:11" ht="12.75">
      <c r="D24" s="39"/>
      <c r="E24" s="49">
        <f>SUM(E21,E6)</f>
        <v>500</v>
      </c>
      <c r="F24" s="8"/>
      <c r="G24" s="49">
        <f>SUM(G21,G23)</f>
        <v>-200</v>
      </c>
      <c r="H24" s="8"/>
      <c r="I24" s="49">
        <f>SUM(I21:I23)</f>
        <v>100</v>
      </c>
      <c r="J24" s="5"/>
      <c r="K24" s="51">
        <f>SUM(K21:K22)</f>
        <v>0</v>
      </c>
    </row>
    <row r="25" spans="4:11" ht="12.75">
      <c r="D25" s="29"/>
      <c r="E25" s="4"/>
      <c r="F25" s="7"/>
      <c r="G25" s="2"/>
      <c r="H25" s="5"/>
      <c r="I25" s="2"/>
      <c r="J25" s="16"/>
      <c r="K25" s="30"/>
    </row>
    <row r="26" spans="4:11" ht="12.75">
      <c r="D26" s="39" t="s">
        <v>31</v>
      </c>
      <c r="E26" s="40">
        <f>E12+E18-E24</f>
        <v>-130</v>
      </c>
      <c r="F26" s="40"/>
      <c r="G26" s="40">
        <f>G12+G18+G24</f>
        <v>-150</v>
      </c>
      <c r="H26" s="40"/>
      <c r="I26" s="40">
        <f>I12+I18-I24</f>
        <v>26</v>
      </c>
      <c r="J26" s="34"/>
      <c r="K26" s="41">
        <f>K12+K18-K24</f>
        <v>580</v>
      </c>
    </row>
    <row r="27" spans="4:11" ht="12.75">
      <c r="D27" s="29"/>
      <c r="E27" s="2"/>
      <c r="F27" s="5"/>
      <c r="G27" s="2"/>
      <c r="H27" s="5"/>
      <c r="I27" s="2"/>
      <c r="J27" s="16"/>
      <c r="K27" s="30"/>
    </row>
    <row r="28" spans="4:11" ht="12.75">
      <c r="D28" s="29" t="s">
        <v>13</v>
      </c>
      <c r="E28" s="3">
        <f>mestre!B7</f>
        <v>890</v>
      </c>
      <c r="F28" s="6"/>
      <c r="G28" s="3">
        <f>mestre!C7</f>
        <v>760</v>
      </c>
      <c r="H28" s="6"/>
      <c r="I28" s="3">
        <f>mestre!D7</f>
        <v>610</v>
      </c>
      <c r="J28" s="16"/>
      <c r="K28" s="31">
        <f>I29</f>
        <v>636</v>
      </c>
    </row>
    <row r="29" spans="4:11" ht="12.75">
      <c r="D29" s="29" t="s">
        <v>14</v>
      </c>
      <c r="E29" s="3">
        <f>mestre!C7</f>
        <v>760</v>
      </c>
      <c r="F29" s="6"/>
      <c r="G29" s="3">
        <f>mestre!D7</f>
        <v>610</v>
      </c>
      <c r="H29" s="6"/>
      <c r="I29" s="3">
        <f>mestre!E7</f>
        <v>636</v>
      </c>
      <c r="J29" s="16"/>
      <c r="K29" s="31">
        <f>mestre!F7</f>
        <v>1216</v>
      </c>
    </row>
    <row r="30" spans="4:11" ht="13.5" thickBot="1">
      <c r="D30" s="42"/>
      <c r="E30" s="43">
        <f>E29-E28</f>
        <v>-130</v>
      </c>
      <c r="F30" s="43"/>
      <c r="G30" s="43">
        <f>G29-G28</f>
        <v>-150</v>
      </c>
      <c r="H30" s="43"/>
      <c r="I30" s="43">
        <f>I29-I28</f>
        <v>26</v>
      </c>
      <c r="J30" s="44"/>
      <c r="K30" s="45">
        <f>K29-K28</f>
        <v>580</v>
      </c>
    </row>
    <row r="31" spans="4:11" ht="12.75">
      <c r="D31" s="22"/>
      <c r="E31" s="22"/>
      <c r="F31" s="22"/>
      <c r="G31" s="22"/>
      <c r="H31" s="22"/>
      <c r="I31" s="22"/>
      <c r="J31" s="22"/>
      <c r="K31" s="22"/>
    </row>
    <row r="33" spans="5:7" ht="12.75">
      <c r="E33" s="21"/>
      <c r="G33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&amp;LCOMPANHIA DE 
PAPÉIS CONDOR&amp;C&amp;G&amp;RFLUXO DE CAIXA
</oddHeader>
    <oddFooter>&amp;LDOCENTE - ARIEVALDO ALVES DE LIMA
http://www.grupoempresarial.adm.br&amp;C&amp;P&amp;R&amp;D 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Estacio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</dc:creator>
  <cp:keywords/>
  <dc:description/>
  <cp:lastModifiedBy>professor</cp:lastModifiedBy>
  <cp:lastPrinted>2010-01-25T09:42:47Z</cp:lastPrinted>
  <dcterms:created xsi:type="dcterms:W3CDTF">2008-11-05T22:54:48Z</dcterms:created>
  <dcterms:modified xsi:type="dcterms:W3CDTF">2010-01-25T09:42:56Z</dcterms:modified>
  <cp:category/>
  <cp:version/>
  <cp:contentType/>
  <cp:contentStatus/>
</cp:coreProperties>
</file>