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papel mestre" sheetId="1" r:id="rId1"/>
    <sheet name="Fluxo Caixa" sheetId="2" r:id="rId2"/>
  </sheets>
  <definedNames/>
  <calcPr fullCalcOnLoad="1"/>
</workbook>
</file>

<file path=xl/comments2.xml><?xml version="1.0" encoding="utf-8"?>
<comments xmlns="http://schemas.openxmlformats.org/spreadsheetml/2006/main">
  <authors>
    <author>Arievaldo Alves de Lima</author>
  </authors>
  <commentList>
    <comment ref="G7" authorId="0">
      <text>
        <r>
          <rPr>
            <sz val="8"/>
            <rFont val="Tahoma"/>
            <family val="0"/>
          </rPr>
          <t>AV = 60% DE 1.250.000 = 750.000;  AP = 40% DE 1.250.000 + DRX0 - DR x1 = 495.000.</t>
        </r>
      </text>
    </comment>
    <comment ref="G14" authorId="0">
      <text>
        <r>
          <rPr>
            <sz val="8"/>
            <rFont val="Tahoma"/>
            <family val="0"/>
          </rPr>
          <t xml:space="preserve">av = 30% DE 880.000 = 264.000; ap = 70% DE 880.000 + forn Xo - FORN X1 = 552.000.
</t>
        </r>
      </text>
    </comment>
  </commentList>
</comments>
</file>

<file path=xl/sharedStrings.xml><?xml version="1.0" encoding="utf-8"?>
<sst xmlns="http://schemas.openxmlformats.org/spreadsheetml/2006/main" count="66" uniqueCount="62">
  <si>
    <t>ATIVO</t>
  </si>
  <si>
    <r>
      <t>X</t>
    </r>
    <r>
      <rPr>
        <b/>
        <sz val="8"/>
        <rFont val="Arial"/>
        <family val="2"/>
      </rPr>
      <t>0</t>
    </r>
  </si>
  <si>
    <r>
      <t>X</t>
    </r>
    <r>
      <rPr>
        <b/>
        <sz val="8"/>
        <rFont val="Arial"/>
        <family val="2"/>
      </rPr>
      <t>1</t>
    </r>
  </si>
  <si>
    <t>PASSIVO</t>
  </si>
  <si>
    <t>Caixa e Bancos</t>
  </si>
  <si>
    <t>Fornecedores</t>
  </si>
  <si>
    <t>Duplicatas a Receber</t>
  </si>
  <si>
    <t>Impostos a Recolher</t>
  </si>
  <si>
    <t>Estoques</t>
  </si>
  <si>
    <t>Financiamentos</t>
  </si>
  <si>
    <t>Contas a Pagar</t>
  </si>
  <si>
    <t>Total Corrente</t>
  </si>
  <si>
    <t>Permanente</t>
  </si>
  <si>
    <t>Capital Social</t>
  </si>
  <si>
    <t>Imobilizado</t>
  </si>
  <si>
    <t>Reservas</t>
  </si>
  <si>
    <t>Depreciação</t>
  </si>
  <si>
    <t>Resultados</t>
  </si>
  <si>
    <t>Total Não Corrente</t>
  </si>
  <si>
    <t>Total do Ativo</t>
  </si>
  <si>
    <t>Total do Passivo</t>
  </si>
  <si>
    <t>Vendas Brutas</t>
  </si>
  <si>
    <t xml:space="preserve">Custo das Vendas </t>
  </si>
  <si>
    <t>Lucro Bruto</t>
  </si>
  <si>
    <t>Despesas Operacionais</t>
  </si>
  <si>
    <t>Despesas Financeiras</t>
  </si>
  <si>
    <t>Provisão IR e CS</t>
  </si>
  <si>
    <t>Resultado do Exercício</t>
  </si>
  <si>
    <r>
      <t>q</t>
    </r>
    <r>
      <rPr>
        <sz val="7"/>
        <rFont val="Times New Roman"/>
        <family val="1"/>
      </rPr>
      <t>       BALANÇO PATRIMONIAL C0MPARATIVO</t>
    </r>
  </si>
  <si>
    <r>
      <t>q</t>
    </r>
    <r>
      <rPr>
        <sz val="7"/>
        <rFont val="Times New Roman"/>
        <family val="1"/>
      </rPr>
      <t xml:space="preserve">      DEMONSTRAÇÃO DOS RESULTADOS </t>
    </r>
  </si>
  <si>
    <r>
      <t>Aumento Capital din X</t>
    </r>
    <r>
      <rPr>
        <sz val="8"/>
        <rFont val="Arial"/>
        <family val="2"/>
      </rPr>
      <t>1</t>
    </r>
  </si>
  <si>
    <t>Aumento Capital Res Ac</t>
  </si>
  <si>
    <r>
      <t>q</t>
    </r>
    <r>
      <rPr>
        <sz val="8"/>
        <rFont val="Times New Roman"/>
        <family val="1"/>
      </rPr>
      <t xml:space="preserve">       </t>
    </r>
    <r>
      <rPr>
        <sz val="8"/>
        <rFont val="Arial"/>
        <family val="2"/>
      </rPr>
      <t>INFORMAÇÕES COMPLEMENTARES:</t>
    </r>
  </si>
  <si>
    <r>
      <t xml:space="preserve">Imp sobre Vendas / </t>
    </r>
    <r>
      <rPr>
        <sz val="8"/>
        <rFont val="Arial"/>
        <family val="2"/>
      </rPr>
      <t>ICMS</t>
    </r>
  </si>
  <si>
    <t>total</t>
  </si>
  <si>
    <r>
      <t>Não foi contabilizada  em X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a receita diferida = 100%</t>
    </r>
  </si>
  <si>
    <t>Vr. Recuperar / ICMS</t>
  </si>
  <si>
    <t>Receita Diferida / liq</t>
  </si>
  <si>
    <t>Compras no periodo</t>
  </si>
  <si>
    <t>NE</t>
  </si>
  <si>
    <t>RUBRICA</t>
  </si>
  <si>
    <t>1º trimestre</t>
  </si>
  <si>
    <t>2º trimestre</t>
  </si>
  <si>
    <t>3º trimestre</t>
  </si>
  <si>
    <t>4º trimestre</t>
  </si>
  <si>
    <t>Saldo inicial</t>
  </si>
  <si>
    <t>vendas a vista</t>
  </si>
  <si>
    <t xml:space="preserve">Resultado Líquido </t>
  </si>
  <si>
    <t>Despesas depreciação</t>
  </si>
  <si>
    <t>vendas a prazo</t>
  </si>
  <si>
    <t>aumento de capital</t>
  </si>
  <si>
    <t>novo financiamento</t>
  </si>
  <si>
    <t>compras a vista</t>
  </si>
  <si>
    <t>compras a prazo</t>
  </si>
  <si>
    <t>despesas operacionais</t>
  </si>
  <si>
    <t>despesas financeiras</t>
  </si>
  <si>
    <t>pagamento financiamentos</t>
  </si>
  <si>
    <t>pagamento de contas</t>
  </si>
  <si>
    <t>recolhimento de impostos</t>
  </si>
  <si>
    <t>entradas</t>
  </si>
  <si>
    <t>saidas</t>
  </si>
  <si>
    <t>saldo do trimestre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</si>
</sst>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"/>
    <numFmt numFmtId="169" formatCode="#,##0.000"/>
  </numFmts>
  <fonts count="14">
    <font>
      <sz val="10"/>
      <name val="Arial"/>
      <family val="0"/>
    </font>
    <font>
      <sz val="9.5"/>
      <name val="Arial"/>
      <family val="2"/>
    </font>
    <font>
      <sz val="8"/>
      <name val="Wingdings"/>
      <family val="0"/>
    </font>
    <font>
      <sz val="7"/>
      <name val="Times New Roman"/>
      <family val="1"/>
    </font>
    <font>
      <sz val="9.5"/>
      <name val="Times New Roman"/>
      <family val="1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indent="4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right"/>
    </xf>
    <xf numFmtId="4" fontId="10" fillId="0" borderId="5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13" fillId="0" borderId="5" xfId="0" applyNumberFormat="1" applyFont="1" applyBorder="1" applyAlignment="1">
      <alignment/>
    </xf>
    <xf numFmtId="4" fontId="13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19050</xdr:rowOff>
    </xdr:from>
    <xdr:to>
      <xdr:col>5</xdr:col>
      <xdr:colOff>714375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50"/>
          <a:ext cx="3228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6</xdr:col>
      <xdr:colOff>1085850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134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B26" sqref="B26"/>
    </sheetView>
  </sheetViews>
  <sheetFormatPr defaultColWidth="9.140625" defaultRowHeight="12.75"/>
  <cols>
    <col min="1" max="1" width="24.00390625" style="0" customWidth="1"/>
    <col min="2" max="2" width="11.28125" style="0" bestFit="1" customWidth="1"/>
    <col min="3" max="3" width="11.140625" style="0" bestFit="1" customWidth="1"/>
    <col min="4" max="4" width="21.8515625" style="0" customWidth="1"/>
    <col min="5" max="5" width="11.28125" style="0" bestFit="1" customWidth="1"/>
    <col min="6" max="6" width="11.140625" style="0" bestFit="1" customWidth="1"/>
  </cols>
  <sheetData>
    <row r="1" ht="12.75">
      <c r="A1" s="1"/>
    </row>
    <row r="2" ht="12.75">
      <c r="A2" s="2" t="s">
        <v>28</v>
      </c>
    </row>
    <row r="3" ht="13.5" thickBot="1">
      <c r="A3" s="3"/>
    </row>
    <row r="4" spans="1:6" ht="17.2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1</v>
      </c>
      <c r="F4" s="5" t="s">
        <v>2</v>
      </c>
    </row>
    <row r="5" spans="1:6" ht="12.75" customHeight="1" thickBot="1">
      <c r="A5" s="6" t="s">
        <v>4</v>
      </c>
      <c r="B5" s="7">
        <v>8000</v>
      </c>
      <c r="C5" s="8">
        <v>250</v>
      </c>
      <c r="D5" s="9" t="s">
        <v>5</v>
      </c>
      <c r="E5" s="7">
        <v>90000</v>
      </c>
      <c r="F5" s="7">
        <v>134000</v>
      </c>
    </row>
    <row r="6" spans="1:6" ht="17.25" customHeight="1" thickBot="1">
      <c r="A6" s="6" t="s">
        <v>6</v>
      </c>
      <c r="B6" s="7">
        <v>120000</v>
      </c>
      <c r="C6" s="7">
        <v>125000</v>
      </c>
      <c r="D6" s="9" t="s">
        <v>7</v>
      </c>
      <c r="E6" s="7">
        <v>29000</v>
      </c>
      <c r="F6" s="7">
        <f>B26</f>
        <v>28725</v>
      </c>
    </row>
    <row r="7" spans="1:6" ht="15" customHeight="1" thickBot="1">
      <c r="A7" s="6" t="s">
        <v>8</v>
      </c>
      <c r="B7" s="7">
        <v>60000</v>
      </c>
      <c r="C7" s="7">
        <v>175000</v>
      </c>
      <c r="D7" s="9" t="s">
        <v>9</v>
      </c>
      <c r="E7" s="7">
        <v>15000</v>
      </c>
      <c r="F7" s="7">
        <v>7500</v>
      </c>
    </row>
    <row r="8" spans="1:6" ht="13.5" customHeight="1" thickBot="1">
      <c r="A8" s="6" t="s">
        <v>36</v>
      </c>
      <c r="B8" s="8"/>
      <c r="C8" s="7">
        <v>15000</v>
      </c>
      <c r="D8" s="9" t="s">
        <v>10</v>
      </c>
      <c r="E8" s="7">
        <v>8000</v>
      </c>
      <c r="F8" s="8"/>
    </row>
    <row r="9" spans="1:6" ht="17.25" customHeight="1" thickBot="1">
      <c r="A9" s="10" t="s">
        <v>11</v>
      </c>
      <c r="B9" s="11">
        <v>188000</v>
      </c>
      <c r="C9" s="11">
        <v>315250</v>
      </c>
      <c r="D9" s="12" t="s">
        <v>11</v>
      </c>
      <c r="E9" s="11">
        <v>142000</v>
      </c>
      <c r="F9" s="11">
        <v>170225</v>
      </c>
    </row>
    <row r="10" spans="1:6" ht="13.5" thickBot="1">
      <c r="A10" s="6"/>
      <c r="B10" s="8"/>
      <c r="C10" s="8"/>
      <c r="D10" s="12" t="s">
        <v>37</v>
      </c>
      <c r="E10" s="38"/>
      <c r="F10" s="11">
        <v>20000</v>
      </c>
    </row>
    <row r="11" spans="1:6" ht="15" customHeight="1" thickBot="1">
      <c r="A11" s="6" t="s">
        <v>12</v>
      </c>
      <c r="B11" s="13"/>
      <c r="C11" s="8"/>
      <c r="D11" s="9" t="s">
        <v>13</v>
      </c>
      <c r="E11" s="7">
        <v>20000</v>
      </c>
      <c r="F11" s="7">
        <v>60000</v>
      </c>
    </row>
    <row r="12" spans="1:6" ht="13.5" thickBot="1">
      <c r="A12" s="6" t="s">
        <v>14</v>
      </c>
      <c r="B12" s="7">
        <v>20000</v>
      </c>
      <c r="C12" s="7">
        <v>20000</v>
      </c>
      <c r="D12" s="9" t="s">
        <v>15</v>
      </c>
      <c r="E12" s="7">
        <v>1000</v>
      </c>
      <c r="F12" s="7">
        <v>1000</v>
      </c>
    </row>
    <row r="13" spans="1:6" ht="16.5" customHeight="1" thickBot="1">
      <c r="A13" s="6" t="s">
        <v>16</v>
      </c>
      <c r="B13" s="7">
        <v>-5000</v>
      </c>
      <c r="C13" s="7">
        <v>-7000</v>
      </c>
      <c r="D13" s="9" t="s">
        <v>17</v>
      </c>
      <c r="E13" s="7">
        <v>40000</v>
      </c>
      <c r="F13" s="7">
        <v>77025</v>
      </c>
    </row>
    <row r="14" spans="1:6" ht="15.75" customHeight="1" thickBot="1">
      <c r="A14" s="10" t="s">
        <v>18</v>
      </c>
      <c r="B14" s="11">
        <v>15000</v>
      </c>
      <c r="C14" s="11">
        <v>13000</v>
      </c>
      <c r="D14" s="12" t="s">
        <v>18</v>
      </c>
      <c r="E14" s="11">
        <v>61000</v>
      </c>
      <c r="F14" s="11">
        <v>138025</v>
      </c>
    </row>
    <row r="15" spans="1:6" ht="16.5" customHeight="1" thickBot="1">
      <c r="A15" s="10" t="s">
        <v>19</v>
      </c>
      <c r="B15" s="11">
        <v>203000</v>
      </c>
      <c r="C15" s="11">
        <v>328250</v>
      </c>
      <c r="D15" s="12" t="s">
        <v>20</v>
      </c>
      <c r="E15" s="11">
        <v>203000</v>
      </c>
      <c r="F15" s="11">
        <v>328250</v>
      </c>
    </row>
    <row r="16" ht="12.75">
      <c r="A16" s="1"/>
    </row>
    <row r="17" spans="1:4" ht="13.5" thickBot="1">
      <c r="A17" s="2" t="s">
        <v>29</v>
      </c>
      <c r="D17" s="2" t="s">
        <v>32</v>
      </c>
    </row>
    <row r="18" spans="1:2" ht="13.5" thickBot="1">
      <c r="A18" s="14" t="s">
        <v>21</v>
      </c>
      <c r="B18" s="15">
        <v>1250000</v>
      </c>
    </row>
    <row r="19" spans="1:5" ht="13.5" thickBot="1">
      <c r="A19" s="6" t="s">
        <v>33</v>
      </c>
      <c r="B19" s="7">
        <v>223200</v>
      </c>
      <c r="D19" s="14" t="s">
        <v>38</v>
      </c>
      <c r="E19" s="26">
        <v>880000</v>
      </c>
    </row>
    <row r="20" spans="1:5" ht="13.5" thickBot="1">
      <c r="A20" s="6" t="s">
        <v>22</v>
      </c>
      <c r="B20" s="7">
        <v>526800</v>
      </c>
      <c r="D20" s="6" t="s">
        <v>30</v>
      </c>
      <c r="E20" s="27">
        <v>10000</v>
      </c>
    </row>
    <row r="21" spans="1:5" ht="16.5" customHeight="1" thickBot="1">
      <c r="A21" s="10" t="s">
        <v>23</v>
      </c>
      <c r="B21" s="11">
        <f>B18-B19-B20</f>
        <v>500000</v>
      </c>
      <c r="D21" s="6" t="s">
        <v>31</v>
      </c>
      <c r="E21" s="27">
        <v>30000</v>
      </c>
    </row>
    <row r="22" spans="1:2" ht="16.5" customHeight="1" thickBot="1">
      <c r="A22" s="6" t="s">
        <v>24</v>
      </c>
      <c r="B22" s="7">
        <v>400000</v>
      </c>
    </row>
    <row r="23" spans="1:2" ht="13.5" thickBot="1">
      <c r="A23" s="6" t="s">
        <v>25</v>
      </c>
      <c r="B23" s="7">
        <v>2250</v>
      </c>
    </row>
    <row r="24" spans="1:2" ht="13.5" thickBot="1">
      <c r="A24" s="6" t="s">
        <v>48</v>
      </c>
      <c r="B24" s="7">
        <v>2000</v>
      </c>
    </row>
    <row r="25" spans="1:2" ht="13.5" thickBot="1">
      <c r="A25" s="10" t="s">
        <v>47</v>
      </c>
      <c r="B25" s="11">
        <f>B21-B22-B23-B24</f>
        <v>95750</v>
      </c>
    </row>
    <row r="26" spans="1:2" ht="13.5" thickBot="1">
      <c r="A26" s="6" t="s">
        <v>26</v>
      </c>
      <c r="B26" s="7">
        <f>B25*30%</f>
        <v>28725</v>
      </c>
    </row>
    <row r="27" spans="1:4" ht="13.5" thickBot="1">
      <c r="A27" s="10" t="s">
        <v>27</v>
      </c>
      <c r="B27" s="11">
        <f>B25-B26</f>
        <v>67025</v>
      </c>
      <c r="D27" s="16" t="s">
        <v>35</v>
      </c>
    </row>
    <row r="29" ht="12.75">
      <c r="A29" s="1"/>
    </row>
    <row r="36" ht="12.75">
      <c r="A36" s="1"/>
    </row>
    <row r="37" ht="12.75">
      <c r="A37" s="1"/>
    </row>
    <row r="38" ht="12.75">
      <c r="A38" s="1"/>
    </row>
    <row r="39" ht="12.75">
      <c r="A39" s="16"/>
    </row>
    <row r="41" ht="12.75">
      <c r="A41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08" r:id="rId2"/>
  <headerFooter alignWithMargins="0">
    <oddHeader>&amp;LARCHER DANIELS MIDLAND&amp;RPAPEL MESTRE</oddHeader>
    <oddFooter>&amp;LDOCENTE - ARIEVALDO ALVES DE LIMA
http://www.grupoempresarial.adm.br
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.421875" style="0" customWidth="1"/>
    <col min="2" max="2" width="29.57421875" style="0" customWidth="1"/>
    <col min="3" max="3" width="14.28125" style="0" customWidth="1"/>
    <col min="4" max="4" width="13.8515625" style="0" customWidth="1"/>
    <col min="5" max="5" width="13.57421875" style="0" customWidth="1"/>
    <col min="6" max="6" width="14.7109375" style="0" customWidth="1"/>
    <col min="7" max="7" width="16.421875" style="0" customWidth="1"/>
  </cols>
  <sheetData>
    <row r="4" ht="12.75">
      <c r="B4" s="1"/>
    </row>
    <row r="5" spans="1:7" ht="12.75">
      <c r="A5" s="45" t="s">
        <v>39</v>
      </c>
      <c r="B5" s="45" t="s">
        <v>40</v>
      </c>
      <c r="C5" s="45" t="s">
        <v>41</v>
      </c>
      <c r="D5" s="45" t="s">
        <v>42</v>
      </c>
      <c r="E5" s="46" t="s">
        <v>43</v>
      </c>
      <c r="F5" s="46" t="s">
        <v>44</v>
      </c>
      <c r="G5" s="46" t="s">
        <v>34</v>
      </c>
    </row>
    <row r="6" spans="1:7" ht="15.75">
      <c r="A6" s="30">
        <v>1</v>
      </c>
      <c r="B6" s="40" t="s">
        <v>45</v>
      </c>
      <c r="C6" s="32">
        <v>8000</v>
      </c>
      <c r="D6" s="32">
        <f>C24</f>
        <v>1687.5</v>
      </c>
      <c r="E6" s="32">
        <f>D24</f>
        <v>5375</v>
      </c>
      <c r="F6" s="32">
        <f>E24</f>
        <v>6562.5</v>
      </c>
      <c r="G6" s="48">
        <v>8000</v>
      </c>
    </row>
    <row r="7" spans="1:7" ht="17.25" customHeight="1">
      <c r="A7" s="30">
        <v>2</v>
      </c>
      <c r="B7" s="33" t="s">
        <v>46</v>
      </c>
      <c r="C7" s="34">
        <f>G7/4</f>
        <v>187500</v>
      </c>
      <c r="D7" s="34">
        <f>G7/4</f>
        <v>187500</v>
      </c>
      <c r="E7" s="43">
        <f>G7/4</f>
        <v>187500</v>
      </c>
      <c r="F7" s="43">
        <f>G7/4</f>
        <v>187500</v>
      </c>
      <c r="G7" s="34">
        <v>750000</v>
      </c>
    </row>
    <row r="8" spans="1:7" ht="16.5" customHeight="1">
      <c r="A8" s="30">
        <v>3</v>
      </c>
      <c r="B8" s="33" t="s">
        <v>49</v>
      </c>
      <c r="C8" s="34">
        <f aca="true" t="shared" si="0" ref="C8:C20">G8/4</f>
        <v>123750</v>
      </c>
      <c r="D8" s="34">
        <f aca="true" t="shared" si="1" ref="D8:D20">G8/4</f>
        <v>123750</v>
      </c>
      <c r="E8" s="43">
        <f aca="true" t="shared" si="2" ref="E8:E20">G8/4</f>
        <v>123750</v>
      </c>
      <c r="F8" s="43">
        <f aca="true" t="shared" si="3" ref="F8:F20">G8/4</f>
        <v>123750</v>
      </c>
      <c r="G8" s="34">
        <v>495000</v>
      </c>
    </row>
    <row r="9" spans="1:7" ht="17.25" customHeight="1">
      <c r="A9" s="30">
        <v>4</v>
      </c>
      <c r="B9" s="33" t="s">
        <v>50</v>
      </c>
      <c r="C9" s="34"/>
      <c r="D9" s="34">
        <f>G9</f>
        <v>10000</v>
      </c>
      <c r="E9" s="43"/>
      <c r="F9" s="43"/>
      <c r="G9" s="34">
        <v>10000</v>
      </c>
    </row>
    <row r="10" spans="1:7" ht="15" customHeight="1">
      <c r="A10" s="30">
        <v>5</v>
      </c>
      <c r="B10" s="33" t="s">
        <v>51</v>
      </c>
      <c r="C10" s="34"/>
      <c r="D10" s="34"/>
      <c r="E10" s="43">
        <f>G10</f>
        <v>7500</v>
      </c>
      <c r="F10" s="43"/>
      <c r="G10" s="34">
        <v>7500</v>
      </c>
    </row>
    <row r="11" spans="1:7" ht="13.5" customHeight="1">
      <c r="A11" s="30"/>
      <c r="B11" s="41"/>
      <c r="C11" s="34"/>
      <c r="D11" s="34"/>
      <c r="E11" s="43"/>
      <c r="F11" s="43"/>
      <c r="G11" s="34"/>
    </row>
    <row r="12" spans="1:7" ht="13.5" customHeight="1">
      <c r="A12" s="30"/>
      <c r="B12" s="44" t="s">
        <v>59</v>
      </c>
      <c r="C12" s="34">
        <f>SUM(C6:C11)</f>
        <v>319250</v>
      </c>
      <c r="D12" s="34">
        <f>SUM(D6:D11)</f>
        <v>322937.5</v>
      </c>
      <c r="E12" s="34">
        <f>SUM(E6:E11)</f>
        <v>324125</v>
      </c>
      <c r="F12" s="34">
        <f>SUM(F6:F11)</f>
        <v>317812.5</v>
      </c>
      <c r="G12" s="34">
        <f>SUM(G6:G11)</f>
        <v>1270500</v>
      </c>
    </row>
    <row r="13" spans="1:7" ht="15.75" customHeight="1">
      <c r="A13" s="30"/>
      <c r="B13" s="33"/>
      <c r="C13" s="34"/>
      <c r="D13" s="34"/>
      <c r="E13" s="43"/>
      <c r="F13" s="43"/>
      <c r="G13" s="34"/>
    </row>
    <row r="14" spans="1:7" ht="15">
      <c r="A14" s="30">
        <v>6</v>
      </c>
      <c r="B14" s="33" t="s">
        <v>52</v>
      </c>
      <c r="C14" s="34">
        <f t="shared" si="0"/>
        <v>66000</v>
      </c>
      <c r="D14" s="34">
        <f t="shared" si="1"/>
        <v>66000</v>
      </c>
      <c r="E14" s="43">
        <f t="shared" si="2"/>
        <v>66000</v>
      </c>
      <c r="F14" s="43">
        <f t="shared" si="3"/>
        <v>66000</v>
      </c>
      <c r="G14" s="34">
        <v>264000</v>
      </c>
    </row>
    <row r="15" spans="1:7" ht="15" customHeight="1">
      <c r="A15" s="30">
        <v>7</v>
      </c>
      <c r="B15" s="33" t="s">
        <v>53</v>
      </c>
      <c r="C15" s="34">
        <f t="shared" si="0"/>
        <v>138000</v>
      </c>
      <c r="D15" s="34">
        <f t="shared" si="1"/>
        <v>138000</v>
      </c>
      <c r="E15" s="43">
        <f t="shared" si="2"/>
        <v>138000</v>
      </c>
      <c r="F15" s="43">
        <f t="shared" si="3"/>
        <v>138000</v>
      </c>
      <c r="G15" s="34">
        <v>552000</v>
      </c>
    </row>
    <row r="16" spans="1:7" ht="15">
      <c r="A16" s="30">
        <v>8</v>
      </c>
      <c r="B16" s="33" t="s">
        <v>54</v>
      </c>
      <c r="C16" s="34">
        <f t="shared" si="0"/>
        <v>100000</v>
      </c>
      <c r="D16" s="34">
        <f t="shared" si="1"/>
        <v>100000</v>
      </c>
      <c r="E16" s="43">
        <f t="shared" si="2"/>
        <v>100000</v>
      </c>
      <c r="F16" s="43">
        <f t="shared" si="3"/>
        <v>100000</v>
      </c>
      <c r="G16" s="34">
        <v>400000</v>
      </c>
    </row>
    <row r="17" spans="1:7" ht="16.5" customHeight="1">
      <c r="A17" s="30">
        <v>9</v>
      </c>
      <c r="B17" s="33" t="s">
        <v>55</v>
      </c>
      <c r="C17" s="34">
        <f t="shared" si="0"/>
        <v>562.5</v>
      </c>
      <c r="D17" s="34">
        <f t="shared" si="1"/>
        <v>562.5</v>
      </c>
      <c r="E17" s="43">
        <f t="shared" si="2"/>
        <v>562.5</v>
      </c>
      <c r="F17" s="43">
        <f t="shared" si="3"/>
        <v>562.5</v>
      </c>
      <c r="G17" s="34">
        <v>2250</v>
      </c>
    </row>
    <row r="18" spans="1:7" ht="15.75" customHeight="1">
      <c r="A18" s="30">
        <v>10</v>
      </c>
      <c r="B18" s="33" t="s">
        <v>56</v>
      </c>
      <c r="C18" s="34">
        <f t="shared" si="0"/>
        <v>3750</v>
      </c>
      <c r="D18" s="34">
        <f t="shared" si="1"/>
        <v>3750</v>
      </c>
      <c r="E18" s="43">
        <f t="shared" si="2"/>
        <v>3750</v>
      </c>
      <c r="F18" s="43">
        <f t="shared" si="3"/>
        <v>3750</v>
      </c>
      <c r="G18" s="34">
        <v>15000</v>
      </c>
    </row>
    <row r="19" spans="1:7" ht="16.5" customHeight="1">
      <c r="A19" s="30">
        <v>11</v>
      </c>
      <c r="B19" s="33" t="s">
        <v>57</v>
      </c>
      <c r="C19" s="34">
        <f t="shared" si="0"/>
        <v>2000</v>
      </c>
      <c r="D19" s="34">
        <f t="shared" si="1"/>
        <v>2000</v>
      </c>
      <c r="E19" s="43">
        <f t="shared" si="2"/>
        <v>2000</v>
      </c>
      <c r="F19" s="43">
        <f t="shared" si="3"/>
        <v>2000</v>
      </c>
      <c r="G19" s="34">
        <v>8000</v>
      </c>
    </row>
    <row r="20" spans="1:7" ht="15">
      <c r="A20" s="30">
        <v>12</v>
      </c>
      <c r="B20" s="40" t="s">
        <v>58</v>
      </c>
      <c r="C20" s="34">
        <f t="shared" si="0"/>
        <v>7250</v>
      </c>
      <c r="D20" s="34">
        <f t="shared" si="1"/>
        <v>7250</v>
      </c>
      <c r="E20" s="43">
        <f t="shared" si="2"/>
        <v>7250</v>
      </c>
      <c r="F20" s="43">
        <f t="shared" si="3"/>
        <v>7250</v>
      </c>
      <c r="G20" s="36">
        <v>29000</v>
      </c>
    </row>
    <row r="21" spans="1:7" ht="15">
      <c r="A21" s="31"/>
      <c r="B21" s="37"/>
      <c r="C21" s="36"/>
      <c r="D21" s="36"/>
      <c r="E21" s="39"/>
      <c r="F21" s="23"/>
      <c r="G21" s="42"/>
    </row>
    <row r="22" spans="1:7" ht="15">
      <c r="A22" s="31"/>
      <c r="B22" s="31" t="s">
        <v>60</v>
      </c>
      <c r="C22" s="36">
        <f>SUM(C14:C21)</f>
        <v>317562.5</v>
      </c>
      <c r="D22" s="36">
        <f>SUM(D14:D21)</f>
        <v>317562.5</v>
      </c>
      <c r="E22" s="36">
        <f>SUM(E14:E21)</f>
        <v>317562.5</v>
      </c>
      <c r="F22" s="36">
        <f>SUM(F14:F21)</f>
        <v>317562.5</v>
      </c>
      <c r="G22" s="36">
        <f>SUM(G14:G21)</f>
        <v>1270250</v>
      </c>
    </row>
    <row r="23" spans="1:7" ht="15">
      <c r="A23" s="31"/>
      <c r="B23" s="35"/>
      <c r="C23" s="34"/>
      <c r="D23" s="32"/>
      <c r="E23" s="23"/>
      <c r="F23" s="23"/>
      <c r="G23" s="42"/>
    </row>
    <row r="24" spans="1:7" ht="15" customHeight="1">
      <c r="A24" s="31"/>
      <c r="B24" s="35" t="s">
        <v>61</v>
      </c>
      <c r="C24" s="32">
        <f>C12-C22</f>
        <v>1687.5</v>
      </c>
      <c r="D24" s="32">
        <f>D12-D22</f>
        <v>5375</v>
      </c>
      <c r="E24" s="32">
        <f>E12-E22</f>
        <v>6562.5</v>
      </c>
      <c r="F24" s="32">
        <f>F12-F22</f>
        <v>250</v>
      </c>
      <c r="G24" s="47">
        <f>G12-G22</f>
        <v>250</v>
      </c>
    </row>
    <row r="25" spans="1:7" ht="16.5" customHeight="1">
      <c r="A25" s="23"/>
      <c r="B25" s="24"/>
      <c r="C25" s="28"/>
      <c r="D25" s="23"/>
      <c r="E25" s="24"/>
      <c r="F25" s="25"/>
      <c r="G25" s="42"/>
    </row>
    <row r="26" spans="1:7" ht="16.5" customHeight="1">
      <c r="A26" s="22"/>
      <c r="B26" s="17"/>
      <c r="C26" s="29"/>
      <c r="D26" s="22"/>
      <c r="E26" s="17"/>
      <c r="F26" s="18"/>
      <c r="G26" s="22"/>
    </row>
    <row r="27" spans="1:7" ht="12.75">
      <c r="A27" s="22"/>
      <c r="B27" s="17"/>
      <c r="C27" s="18"/>
      <c r="D27" s="22"/>
      <c r="E27" s="17"/>
      <c r="F27" s="18"/>
      <c r="G27" s="22"/>
    </row>
    <row r="28" spans="1:7" ht="12.75">
      <c r="A28" s="22"/>
      <c r="B28" s="17"/>
      <c r="C28" s="18"/>
      <c r="D28" s="22"/>
      <c r="E28" s="22"/>
      <c r="F28" s="22"/>
      <c r="G28" s="22"/>
    </row>
    <row r="29" spans="2:7" ht="12.75">
      <c r="B29" s="17"/>
      <c r="C29" s="18"/>
      <c r="D29" s="22"/>
      <c r="E29" s="22"/>
      <c r="F29" s="22"/>
      <c r="G29" s="22"/>
    </row>
    <row r="30" spans="2:7" ht="12.75">
      <c r="B30" s="17"/>
      <c r="C30" s="19"/>
      <c r="D30" s="22"/>
      <c r="E30" s="22"/>
      <c r="F30" s="22"/>
      <c r="G30" s="22"/>
    </row>
    <row r="31" spans="2:7" ht="12.75">
      <c r="B31" s="20"/>
      <c r="C31" s="21"/>
      <c r="D31" s="22"/>
      <c r="E31" s="22"/>
      <c r="F31" s="22"/>
      <c r="G31" s="22"/>
    </row>
    <row r="32" spans="2:7" ht="12.75">
      <c r="B32" s="17"/>
      <c r="C32" s="18"/>
      <c r="D32" s="22"/>
      <c r="E32" s="22"/>
      <c r="F32" s="22"/>
      <c r="G32" s="22"/>
    </row>
    <row r="33" spans="2:7" ht="12.75">
      <c r="B33" s="20"/>
      <c r="C33" s="21"/>
      <c r="D33" s="22"/>
      <c r="E33" s="22"/>
      <c r="F33" s="22"/>
      <c r="G33" s="22"/>
    </row>
    <row r="34" ht="12.75">
      <c r="B34" s="1"/>
    </row>
    <row r="41" ht="12.75">
      <c r="B41" s="1"/>
    </row>
    <row r="42" ht="12.75">
      <c r="B42" s="1"/>
    </row>
    <row r="43" ht="12.75">
      <c r="B43" s="1"/>
    </row>
    <row r="44" ht="12.75">
      <c r="B44" s="16"/>
    </row>
    <row r="46" ht="12.75">
      <c r="B46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2" r:id="rId4"/>
  <headerFooter alignWithMargins="0">
    <oddHeader>&amp;LPETROLEUM GEO SYSTEMS
PAPEL DE TRABALHO 3&amp;RDEMONSTRATIVO DE FLUXO DE CAIXA TRIMESTRAL</oddHeader>
    <oddFooter>&amp;L
DOCENTE - ARIEVALDO ALVES DE LIMA
http://www.grupoempresarial.adm.br
&amp;C&amp;P&amp;R&amp;D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Arievaldo Alves de Lima</cp:lastModifiedBy>
  <cp:lastPrinted>2008-09-16T11:36:19Z</cp:lastPrinted>
  <dcterms:created xsi:type="dcterms:W3CDTF">2006-03-30T14:38:29Z</dcterms:created>
  <dcterms:modified xsi:type="dcterms:W3CDTF">2008-09-16T11:52:19Z</dcterms:modified>
  <cp:category/>
  <cp:version/>
  <cp:contentType/>
  <cp:contentStatus/>
</cp:coreProperties>
</file>